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data\Web\Xara\BUAD307\XLS\"/>
    </mc:Choice>
  </mc:AlternateContent>
  <bookViews>
    <workbookView xWindow="0" yWindow="0" windowWidth="12045" windowHeight="96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4" i="1" l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E19" i="1"/>
  <c r="J25" i="1"/>
  <c r="K110" i="1"/>
  <c r="J24" i="1"/>
  <c r="A24" i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23" i="1"/>
  <c r="B12" i="1"/>
  <c r="E11" i="1"/>
  <c r="E7" i="1"/>
  <c r="E5" i="1"/>
  <c r="D11" i="1"/>
  <c r="D10" i="1"/>
  <c r="E10" i="1" s="1"/>
  <c r="D9" i="1"/>
  <c r="E9" i="1" s="1"/>
  <c r="D8" i="1"/>
  <c r="E8" i="1" s="1"/>
  <c r="D7" i="1"/>
  <c r="D6" i="1"/>
  <c r="E6" i="1" s="1"/>
  <c r="D5" i="1"/>
  <c r="C12" i="1"/>
  <c r="J26" i="1" l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N64" i="1" s="1"/>
  <c r="Q64" i="1" s="1"/>
  <c r="N24" i="1"/>
  <c r="N25" i="1"/>
  <c r="E15" i="1"/>
  <c r="E12" i="1"/>
  <c r="E14" i="1" s="1"/>
  <c r="Q25" i="1" l="1"/>
  <c r="K25" i="1" s="1"/>
  <c r="Q24" i="1"/>
  <c r="N26" i="1"/>
  <c r="Q26" i="1" s="1"/>
  <c r="K24" i="1"/>
  <c r="E18" i="1"/>
  <c r="E25" i="1" s="1"/>
  <c r="K26" i="1" l="1"/>
  <c r="N27" i="1"/>
  <c r="E47" i="1"/>
  <c r="E50" i="1"/>
  <c r="E34" i="1"/>
  <c r="E33" i="1"/>
  <c r="E57" i="1"/>
  <c r="E43" i="1"/>
  <c r="E55" i="1"/>
  <c r="E41" i="1"/>
  <c r="E58" i="1"/>
  <c r="E24" i="1"/>
  <c r="E62" i="1"/>
  <c r="E38" i="1"/>
  <c r="E28" i="1"/>
  <c r="E45" i="1"/>
  <c r="E23" i="1"/>
  <c r="E46" i="1"/>
  <c r="E53" i="1"/>
  <c r="E26" i="1"/>
  <c r="E39" i="1"/>
  <c r="E54" i="1"/>
  <c r="E51" i="1"/>
  <c r="E36" i="1"/>
  <c r="E32" i="1"/>
  <c r="E61" i="1"/>
  <c r="E35" i="1"/>
  <c r="E31" i="1"/>
  <c r="E49" i="1"/>
  <c r="E42" i="1"/>
  <c r="E40" i="1"/>
  <c r="E48" i="1"/>
  <c r="E59" i="1"/>
  <c r="E27" i="1"/>
  <c r="E56" i="1"/>
  <c r="E52" i="1"/>
  <c r="E60" i="1"/>
  <c r="E30" i="1"/>
  <c r="E37" i="1"/>
  <c r="E44" i="1"/>
  <c r="E29" i="1"/>
  <c r="E63" i="1"/>
  <c r="Q27" i="1" l="1"/>
  <c r="K27" i="1"/>
  <c r="N28" i="1"/>
  <c r="Q28" i="1" l="1"/>
  <c r="K28" i="1" s="1"/>
  <c r="N29" i="1"/>
  <c r="Q29" i="1" l="1"/>
  <c r="K29" i="1" s="1"/>
  <c r="N30" i="1"/>
  <c r="Q30" i="1" l="1"/>
  <c r="K30" i="1" s="1"/>
  <c r="N31" i="1"/>
  <c r="Q31" i="1" l="1"/>
  <c r="K31" i="1"/>
  <c r="N32" i="1"/>
  <c r="Q32" i="1" l="1"/>
  <c r="K32" i="1" s="1"/>
  <c r="N33" i="1"/>
  <c r="Q33" i="1" l="1"/>
  <c r="K33" i="1" s="1"/>
  <c r="N34" i="1"/>
  <c r="Q34" i="1" l="1"/>
  <c r="N35" i="1"/>
  <c r="K34" i="1" l="1"/>
  <c r="Q35" i="1"/>
  <c r="N36" i="1"/>
  <c r="K35" i="1"/>
  <c r="Q36" i="1" l="1"/>
  <c r="K36" i="1" s="1"/>
  <c r="N37" i="1"/>
  <c r="Q37" i="1" l="1"/>
  <c r="K37" i="1"/>
  <c r="N38" i="1"/>
  <c r="Q38" i="1" l="1"/>
  <c r="K38" i="1"/>
  <c r="N39" i="1"/>
  <c r="Q39" i="1" l="1"/>
  <c r="N40" i="1"/>
  <c r="K39" i="1"/>
  <c r="Q40" i="1" l="1"/>
  <c r="K40" i="1" s="1"/>
  <c r="N41" i="1"/>
  <c r="Q41" i="1" l="1"/>
  <c r="K41" i="1"/>
  <c r="N42" i="1"/>
  <c r="Q42" i="1" l="1"/>
  <c r="N43" i="1"/>
  <c r="Q43" i="1" l="1"/>
  <c r="K43" i="1" s="1"/>
  <c r="K42" i="1"/>
  <c r="N44" i="1"/>
  <c r="Q44" i="1" l="1"/>
  <c r="N45" i="1"/>
  <c r="K44" i="1"/>
  <c r="Q45" i="1" l="1"/>
  <c r="K45" i="1"/>
  <c r="N46" i="1"/>
  <c r="Q46" i="1" l="1"/>
  <c r="K46" i="1"/>
  <c r="N47" i="1"/>
  <c r="Q47" i="1" l="1"/>
  <c r="K47" i="1"/>
  <c r="N48" i="1"/>
  <c r="Q48" i="1" l="1"/>
  <c r="K48" i="1"/>
  <c r="N49" i="1"/>
  <c r="Q49" i="1" l="1"/>
  <c r="K49" i="1"/>
  <c r="N50" i="1"/>
  <c r="Q50" i="1" l="1"/>
  <c r="K50" i="1"/>
  <c r="N51" i="1"/>
  <c r="Q51" i="1" l="1"/>
  <c r="K51" i="1" s="1"/>
  <c r="N52" i="1"/>
  <c r="Q52" i="1" s="1"/>
  <c r="K52" i="1" l="1"/>
  <c r="N53" i="1"/>
  <c r="Q53" i="1" s="1"/>
  <c r="K53" i="1" l="1"/>
  <c r="N54" i="1"/>
  <c r="Q54" i="1" s="1"/>
  <c r="K54" i="1" l="1"/>
  <c r="N55" i="1"/>
  <c r="Q55" i="1" s="1"/>
  <c r="K55" i="1" l="1"/>
  <c r="N56" i="1"/>
  <c r="Q56" i="1" s="1"/>
  <c r="K56" i="1" l="1"/>
  <c r="N57" i="1"/>
  <c r="Q57" i="1" s="1"/>
  <c r="K57" i="1" l="1"/>
  <c r="N58" i="1"/>
  <c r="Q58" i="1" s="1"/>
  <c r="K58" i="1" l="1"/>
  <c r="N59" i="1"/>
  <c r="Q59" i="1" s="1"/>
  <c r="K59" i="1" l="1"/>
  <c r="N60" i="1"/>
  <c r="Q60" i="1" s="1"/>
  <c r="N61" i="1" l="1"/>
  <c r="Q61" i="1" s="1"/>
  <c r="K60" i="1"/>
  <c r="N63" i="1" l="1"/>
  <c r="Q63" i="1" s="1"/>
  <c r="N62" i="1"/>
  <c r="Q62" i="1" s="1"/>
  <c r="K61" i="1"/>
  <c r="K63" i="1" l="1"/>
  <c r="K62" i="1"/>
  <c r="K64" i="1" l="1"/>
</calcChain>
</file>

<file path=xl/sharedStrings.xml><?xml version="1.0" encoding="utf-8"?>
<sst xmlns="http://schemas.openxmlformats.org/spreadsheetml/2006/main" count="26" uniqueCount="26">
  <si>
    <t>Course component</t>
  </si>
  <si>
    <t>Score</t>
  </si>
  <si>
    <t>PtsCount</t>
  </si>
  <si>
    <t>Midterm</t>
  </si>
  <si>
    <t>Final</t>
  </si>
  <si>
    <t>Brief interdisciplinary</t>
  </si>
  <si>
    <t>End of semester assessment</t>
  </si>
  <si>
    <t>Particiption</t>
  </si>
  <si>
    <t>Research participation</t>
  </si>
  <si>
    <t>Applications paper</t>
  </si>
  <si>
    <t>TOTAL</t>
  </si>
  <si>
    <t>PtsComp</t>
  </si>
  <si>
    <t>Points determined:</t>
  </si>
  <si>
    <t>Points not yet determined</t>
  </si>
  <si>
    <t>If average on remaining work is:</t>
  </si>
  <si>
    <t>Then overall percentage for the class is:</t>
  </si>
  <si>
    <t>Percentage average score on work completed so far:</t>
  </si>
  <si>
    <t>Percentage of total points that have been completed:</t>
  </si>
  <si>
    <t>leaving scores not yet known blank.</t>
  </si>
  <si>
    <t>BUAD 307 Score Calculator</t>
  </si>
  <si>
    <t>Possible</t>
  </si>
  <si>
    <t>Please enter scores you have already received in the highlighted "score" column,</t>
  </si>
  <si>
    <t>Points and percentages needed on remaining work to achieve the following overall class percentages:</t>
  </si>
  <si>
    <t>To achieve  overall percentage of:</t>
  </si>
  <si>
    <t>Points needed on remaining</t>
  </si>
  <si>
    <t>Percentage needed on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</si>
</sst>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1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0" fontId="0" fillId="0" borderId="0" xfId="0" applyNumberFormat="1"/>
    <xf numFmtId="0" fontId="2" fillId="0" borderId="0" xfId="0" applyFont="1"/>
    <xf numFmtId="0" fontId="6" fillId="0" borderId="0" xfId="0" applyFont="1"/>
    <xf numFmtId="0" fontId="2" fillId="2" borderId="0" xfId="0" applyFont="1" applyFill="1"/>
    <xf numFmtId="0" fontId="4" fillId="0" borderId="0" xfId="0" applyFont="1"/>
    <xf numFmtId="0" fontId="0" fillId="3" borderId="0" xfId="0" applyFill="1"/>
    <xf numFmtId="10" fontId="0" fillId="3" borderId="0" xfId="0" applyNumberFormat="1" applyFill="1"/>
    <xf numFmtId="164" fontId="5" fillId="3" borderId="0" xfId="0" applyNumberFormat="1" applyFont="1" applyFill="1"/>
    <xf numFmtId="0" fontId="0" fillId="4" borderId="0" xfId="0" applyFill="1"/>
    <xf numFmtId="0" fontId="1" fillId="4" borderId="0" xfId="0" applyFont="1" applyFill="1"/>
    <xf numFmtId="10" fontId="0" fillId="4" borderId="0" xfId="0" applyNumberFormat="1" applyFill="1"/>
    <xf numFmtId="2" fontId="0" fillId="4" borderId="0" xfId="0" applyNumberFormat="1" applyFill="1"/>
    <xf numFmtId="10" fontId="8" fillId="4" borderId="0" xfId="0" applyNumberFormat="1" applyFont="1" applyFill="1"/>
    <xf numFmtId="0" fontId="3" fillId="4" borderId="0" xfId="0" applyFont="1" applyFill="1"/>
    <xf numFmtId="0" fontId="7" fillId="4" borderId="0" xfId="0" applyFont="1" applyFill="1"/>
    <xf numFmtId="0" fontId="0" fillId="0" borderId="0" xfId="0" applyFill="1"/>
    <xf numFmtId="0" fontId="9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4</xdr:row>
      <xdr:rowOff>171450</xdr:rowOff>
    </xdr:from>
    <xdr:to>
      <xdr:col>8</xdr:col>
      <xdr:colOff>381000</xdr:colOff>
      <xdr:row>4</xdr:row>
      <xdr:rowOff>257175</xdr:rowOff>
    </xdr:to>
    <xdr:cxnSp macro="">
      <xdr:nvCxnSpPr>
        <xdr:cNvPr id="3" name="Straight Arrow Connector 2"/>
        <xdr:cNvCxnSpPr/>
      </xdr:nvCxnSpPr>
      <xdr:spPr>
        <a:xfrm flipH="1" flipV="1">
          <a:off x="2628900" y="1181100"/>
          <a:ext cx="4019550" cy="85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</xdr:row>
      <xdr:rowOff>57150</xdr:rowOff>
    </xdr:from>
    <xdr:to>
      <xdr:col>8</xdr:col>
      <xdr:colOff>381000</xdr:colOff>
      <xdr:row>6</xdr:row>
      <xdr:rowOff>200026</xdr:rowOff>
    </xdr:to>
    <xdr:cxnSp macro="">
      <xdr:nvCxnSpPr>
        <xdr:cNvPr id="4" name="Straight Arrow Connector 3"/>
        <xdr:cNvCxnSpPr/>
      </xdr:nvCxnSpPr>
      <xdr:spPr>
        <a:xfrm flipH="1">
          <a:off x="2486025" y="1333500"/>
          <a:ext cx="4162425" cy="40957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6"/>
  <sheetViews>
    <sheetView tabSelected="1" workbookViewId="0">
      <selection activeCell="J9" sqref="J9"/>
    </sheetView>
  </sheetViews>
  <sheetFormatPr defaultRowHeight="15" x14ac:dyDescent="0.25"/>
  <cols>
    <col min="1" max="1" width="28" customWidth="1"/>
    <col min="5" max="5" width="11.140625" bestFit="1" customWidth="1"/>
    <col min="16" max="16" width="15" bestFit="1" customWidth="1"/>
    <col min="17" max="17" width="18.140625" customWidth="1"/>
  </cols>
  <sheetData>
    <row r="1" spans="1:16" ht="28.5" x14ac:dyDescent="0.45">
      <c r="A1" s="3" t="s">
        <v>19</v>
      </c>
    </row>
    <row r="4" spans="1:16" ht="21" x14ac:dyDescent="0.35">
      <c r="A4" t="s">
        <v>0</v>
      </c>
      <c r="B4" s="4" t="s">
        <v>1</v>
      </c>
      <c r="C4" s="5" t="s">
        <v>20</v>
      </c>
      <c r="D4" s="5" t="s">
        <v>11</v>
      </c>
      <c r="E4" s="5" t="s">
        <v>2</v>
      </c>
      <c r="F4" s="5"/>
      <c r="G4" s="5"/>
      <c r="H4" s="5"/>
    </row>
    <row r="5" spans="1:16" ht="21" x14ac:dyDescent="0.35">
      <c r="A5" t="s">
        <v>3</v>
      </c>
      <c r="B5" s="4">
        <v>119</v>
      </c>
      <c r="C5" s="5">
        <v>155</v>
      </c>
      <c r="D5" s="5">
        <f>IF(B5&gt;0,1,0)</f>
        <v>1</v>
      </c>
      <c r="E5" s="5">
        <f>D5*C5</f>
        <v>155</v>
      </c>
      <c r="F5" s="5"/>
      <c r="G5" s="5"/>
      <c r="H5" s="5"/>
      <c r="J5" s="2" t="s">
        <v>21</v>
      </c>
      <c r="K5" s="2"/>
      <c r="L5" s="2"/>
      <c r="M5" s="2"/>
      <c r="N5" s="2"/>
      <c r="O5" s="2"/>
      <c r="P5" s="2"/>
    </row>
    <row r="6" spans="1:16" ht="21" x14ac:dyDescent="0.35">
      <c r="A6" t="s">
        <v>4</v>
      </c>
      <c r="B6" s="4"/>
      <c r="C6" s="5">
        <v>195</v>
      </c>
      <c r="D6" s="5">
        <f t="shared" ref="D6:D11" si="0">IF(B6&gt;0,1,0)</f>
        <v>0</v>
      </c>
      <c r="E6" s="5">
        <f t="shared" ref="E6:E11" si="1">D6*C6</f>
        <v>0</v>
      </c>
      <c r="F6" s="5"/>
      <c r="G6" s="5"/>
      <c r="H6" s="5"/>
      <c r="J6" s="2" t="s">
        <v>18</v>
      </c>
      <c r="K6" s="2"/>
      <c r="L6" s="2"/>
      <c r="M6" s="2"/>
      <c r="N6" s="2"/>
      <c r="O6" s="2"/>
      <c r="P6" s="2"/>
    </row>
    <row r="7" spans="1:16" ht="21" x14ac:dyDescent="0.35">
      <c r="A7" t="s">
        <v>5</v>
      </c>
      <c r="B7" s="4"/>
      <c r="C7" s="5">
        <v>10</v>
      </c>
      <c r="D7" s="5">
        <f t="shared" si="0"/>
        <v>0</v>
      </c>
      <c r="E7" s="5">
        <f t="shared" si="1"/>
        <v>0</v>
      </c>
      <c r="F7" s="5"/>
      <c r="G7" s="5"/>
      <c r="H7" s="5"/>
    </row>
    <row r="8" spans="1:16" ht="21" x14ac:dyDescent="0.35">
      <c r="A8" t="s">
        <v>6</v>
      </c>
      <c r="B8" s="4"/>
      <c r="C8" s="5">
        <v>10</v>
      </c>
      <c r="D8" s="5">
        <f t="shared" si="0"/>
        <v>0</v>
      </c>
      <c r="E8" s="5">
        <f t="shared" si="1"/>
        <v>0</v>
      </c>
      <c r="F8" s="5"/>
      <c r="G8" s="5"/>
      <c r="H8" s="5"/>
    </row>
    <row r="9" spans="1:16" ht="21" x14ac:dyDescent="0.35">
      <c r="A9" t="s">
        <v>7</v>
      </c>
      <c r="B9" s="4"/>
      <c r="C9" s="5">
        <v>60</v>
      </c>
      <c r="D9" s="5">
        <f t="shared" si="0"/>
        <v>0</v>
      </c>
      <c r="E9" s="5">
        <f t="shared" si="1"/>
        <v>0</v>
      </c>
      <c r="F9" s="5"/>
      <c r="G9" s="5"/>
      <c r="H9" s="5"/>
    </row>
    <row r="10" spans="1:16" ht="21" x14ac:dyDescent="0.35">
      <c r="A10" t="s">
        <v>8</v>
      </c>
      <c r="B10" s="4"/>
      <c r="C10" s="5">
        <v>10</v>
      </c>
      <c r="D10" s="5">
        <f t="shared" si="0"/>
        <v>0</v>
      </c>
      <c r="E10" s="5">
        <f t="shared" si="1"/>
        <v>0</v>
      </c>
      <c r="F10" s="5"/>
      <c r="G10" s="5"/>
      <c r="H10" s="5"/>
    </row>
    <row r="11" spans="1:16" ht="21" x14ac:dyDescent="0.35">
      <c r="A11" t="s">
        <v>9</v>
      </c>
      <c r="B11" s="4"/>
      <c r="C11" s="5">
        <v>160</v>
      </c>
      <c r="D11" s="5">
        <f t="shared" si="0"/>
        <v>0</v>
      </c>
      <c r="E11" s="5">
        <f t="shared" si="1"/>
        <v>0</v>
      </c>
      <c r="F11" s="5"/>
      <c r="G11" s="5"/>
      <c r="H11" s="5"/>
    </row>
    <row r="12" spans="1:16" ht="21" x14ac:dyDescent="0.35">
      <c r="A12" t="s">
        <v>10</v>
      </c>
      <c r="B12" s="4">
        <f>SUM(B5:B11)</f>
        <v>119</v>
      </c>
      <c r="C12" s="5">
        <f>SUM(C5:C11)</f>
        <v>600</v>
      </c>
      <c r="D12" s="5"/>
      <c r="E12" s="5">
        <f>SUM(E5:E11)</f>
        <v>155</v>
      </c>
      <c r="F12" s="5"/>
      <c r="G12" s="5"/>
      <c r="H12" s="5"/>
    </row>
    <row r="14" spans="1:16" x14ac:dyDescent="0.25">
      <c r="A14" t="s">
        <v>12</v>
      </c>
      <c r="E14">
        <f>E12</f>
        <v>155</v>
      </c>
    </row>
    <row r="15" spans="1:16" x14ac:dyDescent="0.25">
      <c r="A15" t="s">
        <v>13</v>
      </c>
      <c r="E15">
        <f>600-E14</f>
        <v>445</v>
      </c>
    </row>
    <row r="18" spans="1:22" x14ac:dyDescent="0.25">
      <c r="A18" t="s">
        <v>16</v>
      </c>
      <c r="D18" s="1"/>
      <c r="E18" s="1">
        <f>B12/E12</f>
        <v>0.76774193548387093</v>
      </c>
      <c r="F18" s="1"/>
      <c r="G18" s="1"/>
      <c r="H18" s="1"/>
    </row>
    <row r="19" spans="1:22" x14ac:dyDescent="0.25">
      <c r="A19" t="s">
        <v>17</v>
      </c>
      <c r="B19" s="1"/>
      <c r="C19" s="1"/>
      <c r="D19" s="1"/>
      <c r="E19" s="1">
        <f>E14/$C$12</f>
        <v>0.25833333333333336</v>
      </c>
      <c r="F19" s="1"/>
      <c r="G19" s="1"/>
      <c r="H19" s="1"/>
    </row>
    <row r="20" spans="1:22" x14ac:dyDescent="0.25">
      <c r="B20" s="1"/>
      <c r="C20" s="1"/>
      <c r="D20" s="1"/>
      <c r="E20" s="1"/>
      <c r="F20" s="1"/>
      <c r="G20" s="1"/>
      <c r="H20" s="1"/>
    </row>
    <row r="21" spans="1:22" x14ac:dyDescent="0.25">
      <c r="B21" s="1"/>
      <c r="C21" s="1"/>
      <c r="D21" s="1"/>
      <c r="E21" s="1"/>
      <c r="F21" s="1"/>
      <c r="G21" s="1"/>
      <c r="H21" s="1"/>
    </row>
    <row r="22" spans="1:22" x14ac:dyDescent="0.25">
      <c r="A22" s="6" t="s">
        <v>14</v>
      </c>
      <c r="B22" s="7"/>
      <c r="C22" s="7"/>
      <c r="D22" s="7"/>
      <c r="E22" s="6" t="s">
        <v>15</v>
      </c>
      <c r="F22" s="6"/>
      <c r="G22" s="6"/>
      <c r="H22" s="6"/>
      <c r="J22" s="9" t="s">
        <v>22</v>
      </c>
      <c r="K22" s="9"/>
      <c r="L22" s="9"/>
      <c r="M22" s="9"/>
      <c r="N22" s="9"/>
      <c r="O22" s="9"/>
      <c r="P22" s="9"/>
      <c r="Q22" s="9"/>
      <c r="R22" s="9"/>
      <c r="S22" s="9"/>
      <c r="V22" s="16"/>
    </row>
    <row r="23" spans="1:22" ht="18.75" x14ac:dyDescent="0.3">
      <c r="A23" s="7">
        <f>1</f>
        <v>1</v>
      </c>
      <c r="B23" s="7"/>
      <c r="C23" s="7"/>
      <c r="D23" s="7"/>
      <c r="E23" s="8">
        <f>$E$19*$E$18+A23*(1-$E$19)</f>
        <v>0.94000000000000006</v>
      </c>
      <c r="F23" s="7"/>
      <c r="G23" s="7"/>
      <c r="H23" s="7"/>
      <c r="J23" s="10" t="s">
        <v>23</v>
      </c>
      <c r="K23" s="10"/>
      <c r="L23" s="10"/>
      <c r="M23" s="17"/>
      <c r="N23" s="10" t="s">
        <v>24</v>
      </c>
      <c r="O23" s="10"/>
      <c r="P23" s="10"/>
      <c r="Q23" s="10" t="s">
        <v>25</v>
      </c>
      <c r="R23" s="9"/>
      <c r="S23" s="9"/>
      <c r="V23" s="16"/>
    </row>
    <row r="24" spans="1:22" ht="18.75" x14ac:dyDescent="0.3">
      <c r="A24" s="7">
        <f>A23-0.025</f>
        <v>0.97499999999999998</v>
      </c>
      <c r="B24" s="7"/>
      <c r="C24" s="7"/>
      <c r="D24" s="7"/>
      <c r="E24" s="8">
        <f t="shared" ref="E24:E63" si="2">$E$19*$E$18+A24*(1-$E$19)</f>
        <v>0.92145833333333338</v>
      </c>
      <c r="F24" s="7"/>
      <c r="G24" s="7"/>
      <c r="H24" s="7"/>
      <c r="J24" s="11">
        <f>1</f>
        <v>1</v>
      </c>
      <c r="K24" s="14" t="str">
        <f t="shared" ref="K24:K64" si="3">IF(Q24&gt;1,"Not possible", " ")</f>
        <v>Not possible</v>
      </c>
      <c r="L24" s="9"/>
      <c r="M24" s="17"/>
      <c r="N24" s="12">
        <f t="shared" ref="N24:N64" si="4">V24-$B$12</f>
        <v>481</v>
      </c>
      <c r="O24" s="9"/>
      <c r="P24" s="15"/>
      <c r="Q24" s="13">
        <f>N24/($C$12-$E$14)</f>
        <v>1.0808988764044944</v>
      </c>
      <c r="R24" s="9"/>
      <c r="S24" s="9"/>
      <c r="V24" s="16">
        <f t="shared" ref="V24:V64" si="5">J24*$C$12</f>
        <v>600</v>
      </c>
    </row>
    <row r="25" spans="1:22" ht="18.75" x14ac:dyDescent="0.3">
      <c r="A25" s="7">
        <f t="shared" ref="A25:A62" si="6">A24-0.025</f>
        <v>0.95</v>
      </c>
      <c r="B25" s="7"/>
      <c r="C25" s="7"/>
      <c r="D25" s="7"/>
      <c r="E25" s="8">
        <f t="shared" si="2"/>
        <v>0.9029166666666667</v>
      </c>
      <c r="F25" s="7"/>
      <c r="G25" s="7"/>
      <c r="H25" s="7"/>
      <c r="J25" s="11">
        <f>J24-0.02</f>
        <v>0.98</v>
      </c>
      <c r="K25" s="14" t="str">
        <f t="shared" si="3"/>
        <v>Not possible</v>
      </c>
      <c r="L25" s="9"/>
      <c r="M25" s="17"/>
      <c r="N25" s="12">
        <f t="shared" si="4"/>
        <v>469</v>
      </c>
      <c r="O25" s="9"/>
      <c r="P25" s="15"/>
      <c r="Q25" s="13">
        <f>N25/($C$12-$E$14)</f>
        <v>1.053932584269663</v>
      </c>
      <c r="R25" s="9"/>
      <c r="S25" s="9"/>
      <c r="V25" s="16">
        <f t="shared" si="5"/>
        <v>588</v>
      </c>
    </row>
    <row r="26" spans="1:22" ht="18.75" x14ac:dyDescent="0.3">
      <c r="A26" s="7">
        <f t="shared" si="6"/>
        <v>0.92499999999999993</v>
      </c>
      <c r="B26" s="7"/>
      <c r="C26" s="7"/>
      <c r="D26" s="7"/>
      <c r="E26" s="8">
        <f t="shared" si="2"/>
        <v>0.88437500000000002</v>
      </c>
      <c r="F26" s="7"/>
      <c r="G26" s="7"/>
      <c r="H26" s="7"/>
      <c r="J26" s="11">
        <f t="shared" ref="J26:J64" si="7">J25-0.02</f>
        <v>0.96</v>
      </c>
      <c r="K26" s="14" t="str">
        <f t="shared" si="3"/>
        <v>Not possible</v>
      </c>
      <c r="L26" s="9"/>
      <c r="M26" s="17"/>
      <c r="N26" s="12">
        <f t="shared" si="4"/>
        <v>457</v>
      </c>
      <c r="O26" s="9"/>
      <c r="P26" s="15"/>
      <c r="Q26" s="13">
        <f t="shared" ref="Q26:Q64" si="8">N26/($C$12-$E$14)</f>
        <v>1.0269662921348315</v>
      </c>
      <c r="R26" s="9"/>
      <c r="S26" s="9"/>
      <c r="V26" s="16">
        <f t="shared" si="5"/>
        <v>576</v>
      </c>
    </row>
    <row r="27" spans="1:22" ht="18.75" x14ac:dyDescent="0.3">
      <c r="A27" s="7">
        <f t="shared" si="6"/>
        <v>0.89999999999999991</v>
      </c>
      <c r="B27" s="7"/>
      <c r="C27" s="7"/>
      <c r="D27" s="7"/>
      <c r="E27" s="8">
        <f t="shared" si="2"/>
        <v>0.86583333333333334</v>
      </c>
      <c r="F27" s="7"/>
      <c r="G27" s="7"/>
      <c r="H27" s="7"/>
      <c r="J27" s="11">
        <f t="shared" si="7"/>
        <v>0.94</v>
      </c>
      <c r="K27" s="14" t="str">
        <f t="shared" si="3"/>
        <v xml:space="preserve"> </v>
      </c>
      <c r="L27" s="9"/>
      <c r="M27" s="17"/>
      <c r="N27" s="12">
        <f t="shared" si="4"/>
        <v>445</v>
      </c>
      <c r="O27" s="9"/>
      <c r="P27" s="15"/>
      <c r="Q27" s="13">
        <f t="shared" si="8"/>
        <v>1</v>
      </c>
      <c r="R27" s="9"/>
      <c r="S27" s="9"/>
      <c r="V27" s="16">
        <f t="shared" si="5"/>
        <v>564</v>
      </c>
    </row>
    <row r="28" spans="1:22" ht="18.75" x14ac:dyDescent="0.3">
      <c r="A28" s="7">
        <f t="shared" si="6"/>
        <v>0.87499999999999989</v>
      </c>
      <c r="B28" s="7"/>
      <c r="C28" s="7"/>
      <c r="D28" s="7"/>
      <c r="E28" s="8">
        <f t="shared" si="2"/>
        <v>0.84729166666666667</v>
      </c>
      <c r="F28" s="7"/>
      <c r="G28" s="7"/>
      <c r="H28" s="7"/>
      <c r="J28" s="11">
        <f t="shared" si="7"/>
        <v>0.91999999999999993</v>
      </c>
      <c r="K28" s="14" t="str">
        <f t="shared" si="3"/>
        <v xml:space="preserve"> </v>
      </c>
      <c r="L28" s="9"/>
      <c r="M28" s="17"/>
      <c r="N28" s="12">
        <f t="shared" si="4"/>
        <v>433</v>
      </c>
      <c r="O28" s="9"/>
      <c r="P28" s="15"/>
      <c r="Q28" s="13">
        <f t="shared" si="8"/>
        <v>0.97303370786516852</v>
      </c>
      <c r="R28" s="9"/>
      <c r="S28" s="9"/>
      <c r="V28" s="16">
        <f t="shared" si="5"/>
        <v>552</v>
      </c>
    </row>
    <row r="29" spans="1:22" ht="18.75" x14ac:dyDescent="0.3">
      <c r="A29" s="7">
        <f t="shared" si="6"/>
        <v>0.84999999999999987</v>
      </c>
      <c r="B29" s="7"/>
      <c r="C29" s="7"/>
      <c r="D29" s="7"/>
      <c r="E29" s="8">
        <f t="shared" si="2"/>
        <v>0.82874999999999999</v>
      </c>
      <c r="F29" s="7"/>
      <c r="G29" s="7"/>
      <c r="H29" s="7"/>
      <c r="J29" s="11">
        <f t="shared" si="7"/>
        <v>0.89999999999999991</v>
      </c>
      <c r="K29" s="14" t="str">
        <f t="shared" si="3"/>
        <v xml:space="preserve"> </v>
      </c>
      <c r="L29" s="9"/>
      <c r="M29" s="17"/>
      <c r="N29" s="12">
        <f t="shared" si="4"/>
        <v>421</v>
      </c>
      <c r="O29" s="9"/>
      <c r="P29" s="15"/>
      <c r="Q29" s="13">
        <f t="shared" si="8"/>
        <v>0.94606741573033704</v>
      </c>
      <c r="R29" s="9"/>
      <c r="S29" s="9"/>
      <c r="V29" s="16">
        <f t="shared" si="5"/>
        <v>540</v>
      </c>
    </row>
    <row r="30" spans="1:22" ht="18.75" x14ac:dyDescent="0.3">
      <c r="A30" s="7">
        <f t="shared" si="6"/>
        <v>0.82499999999999984</v>
      </c>
      <c r="B30" s="7"/>
      <c r="C30" s="7"/>
      <c r="D30" s="7"/>
      <c r="E30" s="8">
        <f t="shared" si="2"/>
        <v>0.81020833333333331</v>
      </c>
      <c r="F30" s="7"/>
      <c r="G30" s="7"/>
      <c r="H30" s="7"/>
      <c r="J30" s="11">
        <f t="shared" si="7"/>
        <v>0.87999999999999989</v>
      </c>
      <c r="K30" s="14" t="str">
        <f t="shared" si="3"/>
        <v xml:space="preserve"> </v>
      </c>
      <c r="L30" s="9"/>
      <c r="M30" s="17"/>
      <c r="N30" s="12">
        <f t="shared" si="4"/>
        <v>408.99999999999989</v>
      </c>
      <c r="O30" s="9"/>
      <c r="P30" s="15"/>
      <c r="Q30" s="13">
        <f t="shared" si="8"/>
        <v>0.91910112359550533</v>
      </c>
      <c r="R30" s="9"/>
      <c r="S30" s="9"/>
      <c r="V30" s="16">
        <f t="shared" si="5"/>
        <v>527.99999999999989</v>
      </c>
    </row>
    <row r="31" spans="1:22" ht="18.75" x14ac:dyDescent="0.3">
      <c r="A31" s="7">
        <f t="shared" si="6"/>
        <v>0.79999999999999982</v>
      </c>
      <c r="B31" s="7"/>
      <c r="C31" s="7"/>
      <c r="D31" s="7"/>
      <c r="E31" s="8">
        <f t="shared" si="2"/>
        <v>0.79166666666666663</v>
      </c>
      <c r="F31" s="7"/>
      <c r="G31" s="7"/>
      <c r="H31" s="7"/>
      <c r="J31" s="11">
        <f t="shared" si="7"/>
        <v>0.85999999999999988</v>
      </c>
      <c r="K31" s="14" t="str">
        <f t="shared" si="3"/>
        <v xml:space="preserve"> </v>
      </c>
      <c r="L31" s="9"/>
      <c r="M31" s="17"/>
      <c r="N31" s="12">
        <f t="shared" si="4"/>
        <v>396.99999999999989</v>
      </c>
      <c r="O31" s="9"/>
      <c r="P31" s="15"/>
      <c r="Q31" s="13">
        <f t="shared" si="8"/>
        <v>0.89213483146067385</v>
      </c>
      <c r="R31" s="9"/>
      <c r="S31" s="9"/>
      <c r="V31" s="16">
        <f t="shared" si="5"/>
        <v>515.99999999999989</v>
      </c>
    </row>
    <row r="32" spans="1:22" ht="18.75" x14ac:dyDescent="0.3">
      <c r="A32" s="7">
        <f t="shared" si="6"/>
        <v>0.7749999999999998</v>
      </c>
      <c r="B32" s="7"/>
      <c r="C32" s="7"/>
      <c r="D32" s="7"/>
      <c r="E32" s="8">
        <f t="shared" si="2"/>
        <v>0.77312499999999995</v>
      </c>
      <c r="F32" s="7"/>
      <c r="G32" s="7"/>
      <c r="H32" s="7"/>
      <c r="J32" s="11">
        <f t="shared" si="7"/>
        <v>0.83999999999999986</v>
      </c>
      <c r="K32" s="14" t="str">
        <f t="shared" si="3"/>
        <v xml:space="preserve"> </v>
      </c>
      <c r="L32" s="9"/>
      <c r="M32" s="17"/>
      <c r="N32" s="12">
        <f t="shared" si="4"/>
        <v>384.99999999999989</v>
      </c>
      <c r="O32" s="9"/>
      <c r="P32" s="15"/>
      <c r="Q32" s="13">
        <f t="shared" si="8"/>
        <v>0.86516853932584248</v>
      </c>
      <c r="R32" s="9"/>
      <c r="S32" s="9"/>
      <c r="V32" s="16">
        <f t="shared" si="5"/>
        <v>503.99999999999989</v>
      </c>
    </row>
    <row r="33" spans="1:22" ht="18.75" x14ac:dyDescent="0.3">
      <c r="A33" s="7">
        <f t="shared" si="6"/>
        <v>0.74999999999999978</v>
      </c>
      <c r="B33" s="7"/>
      <c r="C33" s="7"/>
      <c r="D33" s="7"/>
      <c r="E33" s="8">
        <f t="shared" si="2"/>
        <v>0.75458333333333327</v>
      </c>
      <c r="F33" s="7"/>
      <c r="G33" s="7"/>
      <c r="H33" s="7"/>
      <c r="J33" s="11">
        <f t="shared" si="7"/>
        <v>0.81999999999999984</v>
      </c>
      <c r="K33" s="14" t="str">
        <f t="shared" si="3"/>
        <v xml:space="preserve"> </v>
      </c>
      <c r="L33" s="9"/>
      <c r="M33" s="17"/>
      <c r="N33" s="12">
        <f t="shared" si="4"/>
        <v>372.99999999999989</v>
      </c>
      <c r="O33" s="9"/>
      <c r="P33" s="15"/>
      <c r="Q33" s="13">
        <f t="shared" si="8"/>
        <v>0.838202247191011</v>
      </c>
      <c r="R33" s="9"/>
      <c r="S33" s="9"/>
      <c r="V33" s="16">
        <f t="shared" si="5"/>
        <v>491.99999999999989</v>
      </c>
    </row>
    <row r="34" spans="1:22" ht="18.75" x14ac:dyDescent="0.3">
      <c r="A34" s="7">
        <f t="shared" si="6"/>
        <v>0.72499999999999976</v>
      </c>
      <c r="B34" s="7"/>
      <c r="C34" s="7"/>
      <c r="D34" s="7"/>
      <c r="E34" s="8">
        <f t="shared" si="2"/>
        <v>0.73604166666666648</v>
      </c>
      <c r="F34" s="7"/>
      <c r="G34" s="7"/>
      <c r="H34" s="7"/>
      <c r="J34" s="11">
        <f t="shared" si="7"/>
        <v>0.79999999999999982</v>
      </c>
      <c r="K34" s="14" t="str">
        <f t="shared" si="3"/>
        <v xml:space="preserve"> </v>
      </c>
      <c r="L34" s="9"/>
      <c r="M34" s="17"/>
      <c r="N34" s="12">
        <f t="shared" si="4"/>
        <v>360.99999999999989</v>
      </c>
      <c r="O34" s="9"/>
      <c r="P34" s="15"/>
      <c r="Q34" s="13">
        <f t="shared" si="8"/>
        <v>0.81123595505617951</v>
      </c>
      <c r="R34" s="9"/>
      <c r="S34" s="9"/>
      <c r="V34" s="16">
        <f t="shared" si="5"/>
        <v>479.99999999999989</v>
      </c>
    </row>
    <row r="35" spans="1:22" ht="18.75" x14ac:dyDescent="0.3">
      <c r="A35" s="7">
        <f t="shared" si="6"/>
        <v>0.69999999999999973</v>
      </c>
      <c r="B35" s="7"/>
      <c r="C35" s="7"/>
      <c r="D35" s="7"/>
      <c r="E35" s="8">
        <f t="shared" si="2"/>
        <v>0.7174999999999998</v>
      </c>
      <c r="F35" s="7"/>
      <c r="G35" s="7"/>
      <c r="H35" s="7"/>
      <c r="J35" s="11">
        <f t="shared" si="7"/>
        <v>0.7799999999999998</v>
      </c>
      <c r="K35" s="14" t="str">
        <f t="shared" si="3"/>
        <v xml:space="preserve"> </v>
      </c>
      <c r="L35" s="9"/>
      <c r="M35" s="17"/>
      <c r="N35" s="12">
        <f t="shared" si="4"/>
        <v>348.99999999999989</v>
      </c>
      <c r="O35" s="9"/>
      <c r="P35" s="15"/>
      <c r="Q35" s="13">
        <f t="shared" si="8"/>
        <v>0.78426966292134803</v>
      </c>
      <c r="R35" s="9"/>
      <c r="S35" s="9"/>
      <c r="V35" s="16">
        <f t="shared" si="5"/>
        <v>467.99999999999989</v>
      </c>
    </row>
    <row r="36" spans="1:22" ht="18.75" x14ac:dyDescent="0.3">
      <c r="A36" s="7">
        <f t="shared" si="6"/>
        <v>0.67499999999999971</v>
      </c>
      <c r="B36" s="7"/>
      <c r="C36" s="7"/>
      <c r="D36" s="7"/>
      <c r="E36" s="8">
        <f t="shared" si="2"/>
        <v>0.69895833333333313</v>
      </c>
      <c r="F36" s="7"/>
      <c r="G36" s="7"/>
      <c r="H36" s="7"/>
      <c r="J36" s="11">
        <f t="shared" si="7"/>
        <v>0.75999999999999979</v>
      </c>
      <c r="K36" s="14" t="str">
        <f t="shared" si="3"/>
        <v xml:space="preserve"> </v>
      </c>
      <c r="L36" s="9"/>
      <c r="M36" s="17"/>
      <c r="N36" s="12">
        <f t="shared" si="4"/>
        <v>336.99999999999989</v>
      </c>
      <c r="O36" s="9"/>
      <c r="P36" s="15"/>
      <c r="Q36" s="13">
        <f t="shared" si="8"/>
        <v>0.75730337078651655</v>
      </c>
      <c r="R36" s="9"/>
      <c r="S36" s="9"/>
      <c r="V36" s="16">
        <f t="shared" si="5"/>
        <v>455.99999999999989</v>
      </c>
    </row>
    <row r="37" spans="1:22" ht="18.75" x14ac:dyDescent="0.3">
      <c r="A37" s="7">
        <f t="shared" si="6"/>
        <v>0.64999999999999969</v>
      </c>
      <c r="B37" s="7"/>
      <c r="C37" s="7"/>
      <c r="D37" s="7"/>
      <c r="E37" s="8">
        <f t="shared" si="2"/>
        <v>0.68041666666666645</v>
      </c>
      <c r="F37" s="7"/>
      <c r="G37" s="7"/>
      <c r="H37" s="7"/>
      <c r="J37" s="11">
        <f t="shared" si="7"/>
        <v>0.73999999999999977</v>
      </c>
      <c r="K37" s="14" t="str">
        <f t="shared" si="3"/>
        <v xml:space="preserve"> </v>
      </c>
      <c r="L37" s="9"/>
      <c r="M37" s="17"/>
      <c r="N37" s="12">
        <f t="shared" si="4"/>
        <v>324.99999999999989</v>
      </c>
      <c r="O37" s="9"/>
      <c r="P37" s="15"/>
      <c r="Q37" s="13">
        <f t="shared" si="8"/>
        <v>0.73033707865168518</v>
      </c>
      <c r="R37" s="9"/>
      <c r="S37" s="9"/>
      <c r="V37" s="16">
        <f t="shared" si="5"/>
        <v>443.99999999999989</v>
      </c>
    </row>
    <row r="38" spans="1:22" ht="18.75" x14ac:dyDescent="0.3">
      <c r="A38" s="7">
        <f t="shared" si="6"/>
        <v>0.62499999999999967</v>
      </c>
      <c r="B38" s="7"/>
      <c r="C38" s="7"/>
      <c r="D38" s="7"/>
      <c r="E38" s="8">
        <f t="shared" si="2"/>
        <v>0.66187499999999977</v>
      </c>
      <c r="F38" s="7"/>
      <c r="G38" s="7"/>
      <c r="H38" s="7"/>
      <c r="J38" s="11">
        <f t="shared" si="7"/>
        <v>0.71999999999999975</v>
      </c>
      <c r="K38" s="14" t="str">
        <f t="shared" si="3"/>
        <v xml:space="preserve"> </v>
      </c>
      <c r="L38" s="9"/>
      <c r="M38" s="17"/>
      <c r="N38" s="12">
        <f t="shared" si="4"/>
        <v>312.99999999999983</v>
      </c>
      <c r="O38" s="9"/>
      <c r="P38" s="15"/>
      <c r="Q38" s="13">
        <f t="shared" si="8"/>
        <v>0.70337078651685359</v>
      </c>
      <c r="R38" s="9"/>
      <c r="S38" s="9"/>
      <c r="V38" s="16">
        <f t="shared" si="5"/>
        <v>431.99999999999983</v>
      </c>
    </row>
    <row r="39" spans="1:22" ht="18.75" x14ac:dyDescent="0.3">
      <c r="A39" s="7">
        <f t="shared" si="6"/>
        <v>0.59999999999999964</v>
      </c>
      <c r="B39" s="7"/>
      <c r="C39" s="7"/>
      <c r="D39" s="7"/>
      <c r="E39" s="8">
        <f t="shared" si="2"/>
        <v>0.64333333333333309</v>
      </c>
      <c r="F39" s="7"/>
      <c r="G39" s="7"/>
      <c r="H39" s="7"/>
      <c r="J39" s="11">
        <f t="shared" si="7"/>
        <v>0.69999999999999973</v>
      </c>
      <c r="K39" s="14" t="str">
        <f t="shared" si="3"/>
        <v xml:space="preserve"> </v>
      </c>
      <c r="L39" s="9"/>
      <c r="M39" s="17"/>
      <c r="N39" s="12">
        <f t="shared" si="4"/>
        <v>300.99999999999983</v>
      </c>
      <c r="O39" s="9"/>
      <c r="P39" s="15"/>
      <c r="Q39" s="13">
        <f t="shared" si="8"/>
        <v>0.6764044943820221</v>
      </c>
      <c r="R39" s="9"/>
      <c r="S39" s="9"/>
      <c r="V39" s="16">
        <f t="shared" si="5"/>
        <v>419.99999999999983</v>
      </c>
    </row>
    <row r="40" spans="1:22" ht="18.75" x14ac:dyDescent="0.3">
      <c r="A40" s="7">
        <f t="shared" si="6"/>
        <v>0.57499999999999962</v>
      </c>
      <c r="B40" s="7"/>
      <c r="C40" s="7"/>
      <c r="D40" s="7"/>
      <c r="E40" s="8">
        <f t="shared" si="2"/>
        <v>0.62479166666666641</v>
      </c>
      <c r="F40" s="7"/>
      <c r="G40" s="7"/>
      <c r="H40" s="7"/>
      <c r="J40" s="11">
        <f t="shared" si="7"/>
        <v>0.67999999999999972</v>
      </c>
      <c r="K40" s="14" t="str">
        <f t="shared" si="3"/>
        <v xml:space="preserve"> </v>
      </c>
      <c r="L40" s="9"/>
      <c r="M40" s="17"/>
      <c r="N40" s="12">
        <f t="shared" si="4"/>
        <v>288.99999999999983</v>
      </c>
      <c r="O40" s="9"/>
      <c r="P40" s="15"/>
      <c r="Q40" s="13">
        <f t="shared" si="8"/>
        <v>0.64943820224719062</v>
      </c>
      <c r="R40" s="9"/>
      <c r="S40" s="9"/>
      <c r="V40" s="16">
        <f t="shared" si="5"/>
        <v>407.99999999999983</v>
      </c>
    </row>
    <row r="41" spans="1:22" ht="18.75" x14ac:dyDescent="0.3">
      <c r="A41" s="7">
        <f t="shared" si="6"/>
        <v>0.5499999999999996</v>
      </c>
      <c r="B41" s="7"/>
      <c r="C41" s="7"/>
      <c r="D41" s="7"/>
      <c r="E41" s="8">
        <f t="shared" si="2"/>
        <v>0.60624999999999973</v>
      </c>
      <c r="F41" s="7"/>
      <c r="G41" s="7"/>
      <c r="H41" s="7"/>
      <c r="J41" s="11">
        <f t="shared" si="7"/>
        <v>0.6599999999999997</v>
      </c>
      <c r="K41" s="14" t="str">
        <f t="shared" si="3"/>
        <v xml:space="preserve"> </v>
      </c>
      <c r="L41" s="9"/>
      <c r="M41" s="17"/>
      <c r="N41" s="12">
        <f t="shared" si="4"/>
        <v>276.99999999999983</v>
      </c>
      <c r="O41" s="9"/>
      <c r="P41" s="15"/>
      <c r="Q41" s="13">
        <f t="shared" si="8"/>
        <v>0.62247191011235914</v>
      </c>
      <c r="R41" s="9"/>
      <c r="S41" s="9"/>
      <c r="V41" s="16">
        <f t="shared" si="5"/>
        <v>395.99999999999983</v>
      </c>
    </row>
    <row r="42" spans="1:22" ht="18.75" x14ac:dyDescent="0.3">
      <c r="A42" s="7">
        <f t="shared" si="6"/>
        <v>0.52499999999999958</v>
      </c>
      <c r="B42" s="7"/>
      <c r="C42" s="7"/>
      <c r="D42" s="7"/>
      <c r="E42" s="8">
        <f t="shared" si="2"/>
        <v>0.58770833333333306</v>
      </c>
      <c r="F42" s="7"/>
      <c r="G42" s="7"/>
      <c r="H42" s="7"/>
      <c r="J42" s="11">
        <f t="shared" si="7"/>
        <v>0.63999999999999968</v>
      </c>
      <c r="K42" s="14" t="str">
        <f t="shared" si="3"/>
        <v xml:space="preserve"> </v>
      </c>
      <c r="L42" s="9"/>
      <c r="M42" s="17"/>
      <c r="N42" s="12">
        <f t="shared" si="4"/>
        <v>264.99999999999983</v>
      </c>
      <c r="O42" s="9"/>
      <c r="P42" s="15"/>
      <c r="Q42" s="13">
        <f t="shared" si="8"/>
        <v>0.59550561797752766</v>
      </c>
      <c r="R42" s="9"/>
      <c r="S42" s="9"/>
      <c r="V42" s="16">
        <f t="shared" si="5"/>
        <v>383.99999999999983</v>
      </c>
    </row>
    <row r="43" spans="1:22" ht="18.75" x14ac:dyDescent="0.3">
      <c r="A43" s="7">
        <f t="shared" si="6"/>
        <v>0.49999999999999956</v>
      </c>
      <c r="B43" s="7"/>
      <c r="C43" s="7"/>
      <c r="D43" s="7"/>
      <c r="E43" s="8">
        <f t="shared" si="2"/>
        <v>0.56916666666666638</v>
      </c>
      <c r="F43" s="7"/>
      <c r="G43" s="7"/>
      <c r="H43" s="7"/>
      <c r="J43" s="11">
        <f t="shared" si="7"/>
        <v>0.61999999999999966</v>
      </c>
      <c r="K43" s="14" t="str">
        <f t="shared" si="3"/>
        <v xml:space="preserve"> </v>
      </c>
      <c r="L43" s="9"/>
      <c r="M43" s="17"/>
      <c r="N43" s="12">
        <f t="shared" si="4"/>
        <v>252.99999999999977</v>
      </c>
      <c r="O43" s="9"/>
      <c r="P43" s="15"/>
      <c r="Q43" s="13">
        <f t="shared" si="8"/>
        <v>0.56853932584269606</v>
      </c>
      <c r="R43" s="9"/>
      <c r="S43" s="9"/>
      <c r="V43" s="16">
        <f t="shared" si="5"/>
        <v>371.99999999999977</v>
      </c>
    </row>
    <row r="44" spans="1:22" ht="18.75" x14ac:dyDescent="0.3">
      <c r="A44" s="7">
        <f t="shared" si="6"/>
        <v>0.47499999999999953</v>
      </c>
      <c r="B44" s="7"/>
      <c r="C44" s="7"/>
      <c r="D44" s="7"/>
      <c r="E44" s="8">
        <f t="shared" si="2"/>
        <v>0.5506249999999997</v>
      </c>
      <c r="F44" s="7"/>
      <c r="G44" s="7"/>
      <c r="H44" s="7"/>
      <c r="J44" s="11">
        <f t="shared" si="7"/>
        <v>0.59999999999999964</v>
      </c>
      <c r="K44" s="14" t="str">
        <f t="shared" si="3"/>
        <v xml:space="preserve"> </v>
      </c>
      <c r="L44" s="9"/>
      <c r="M44" s="17"/>
      <c r="N44" s="12">
        <f t="shared" si="4"/>
        <v>240.99999999999977</v>
      </c>
      <c r="O44" s="9"/>
      <c r="P44" s="15"/>
      <c r="Q44" s="13">
        <f t="shared" si="8"/>
        <v>0.54157303370786469</v>
      </c>
      <c r="R44" s="9"/>
      <c r="S44" s="9"/>
      <c r="V44" s="16">
        <f t="shared" si="5"/>
        <v>359.99999999999977</v>
      </c>
    </row>
    <row r="45" spans="1:22" ht="18.75" x14ac:dyDescent="0.3">
      <c r="A45" s="7">
        <f t="shared" si="6"/>
        <v>0.44999999999999951</v>
      </c>
      <c r="B45" s="7"/>
      <c r="C45" s="7"/>
      <c r="D45" s="7"/>
      <c r="E45" s="8">
        <f t="shared" si="2"/>
        <v>0.53208333333333302</v>
      </c>
      <c r="F45" s="7"/>
      <c r="G45" s="7"/>
      <c r="H45" s="7"/>
      <c r="J45" s="11">
        <f t="shared" si="7"/>
        <v>0.57999999999999963</v>
      </c>
      <c r="K45" s="14" t="str">
        <f t="shared" si="3"/>
        <v xml:space="preserve"> </v>
      </c>
      <c r="L45" s="9"/>
      <c r="M45" s="17"/>
      <c r="N45" s="12">
        <f t="shared" si="4"/>
        <v>228.99999999999977</v>
      </c>
      <c r="O45" s="9"/>
      <c r="P45" s="15"/>
      <c r="Q45" s="13">
        <f t="shared" si="8"/>
        <v>0.51460674157303321</v>
      </c>
      <c r="R45" s="9"/>
      <c r="S45" s="9"/>
      <c r="V45" s="16">
        <f t="shared" si="5"/>
        <v>347.99999999999977</v>
      </c>
    </row>
    <row r="46" spans="1:22" ht="18.75" x14ac:dyDescent="0.3">
      <c r="A46" s="7">
        <f t="shared" si="6"/>
        <v>0.42499999999999949</v>
      </c>
      <c r="B46" s="7"/>
      <c r="C46" s="7"/>
      <c r="D46" s="7"/>
      <c r="E46" s="8">
        <f t="shared" si="2"/>
        <v>0.51354166666666634</v>
      </c>
      <c r="F46" s="7"/>
      <c r="G46" s="7"/>
      <c r="H46" s="7"/>
      <c r="J46" s="11">
        <f t="shared" si="7"/>
        <v>0.55999999999999961</v>
      </c>
      <c r="K46" s="14" t="str">
        <f t="shared" si="3"/>
        <v xml:space="preserve"> </v>
      </c>
      <c r="L46" s="9"/>
      <c r="M46" s="17"/>
      <c r="N46" s="12">
        <f t="shared" si="4"/>
        <v>216.99999999999977</v>
      </c>
      <c r="O46" s="9"/>
      <c r="P46" s="15"/>
      <c r="Q46" s="13">
        <f t="shared" si="8"/>
        <v>0.48764044943820173</v>
      </c>
      <c r="R46" s="9"/>
      <c r="S46" s="9"/>
      <c r="V46" s="16">
        <f t="shared" si="5"/>
        <v>335.99999999999977</v>
      </c>
    </row>
    <row r="47" spans="1:22" ht="18.75" x14ac:dyDescent="0.3">
      <c r="A47" s="7">
        <f t="shared" si="6"/>
        <v>0.39999999999999947</v>
      </c>
      <c r="B47" s="7"/>
      <c r="C47" s="7"/>
      <c r="D47" s="7"/>
      <c r="E47" s="8">
        <f t="shared" si="2"/>
        <v>0.49499999999999966</v>
      </c>
      <c r="F47" s="7"/>
      <c r="G47" s="7"/>
      <c r="H47" s="7"/>
      <c r="J47" s="11">
        <f t="shared" si="7"/>
        <v>0.53999999999999959</v>
      </c>
      <c r="K47" s="14" t="str">
        <f t="shared" si="3"/>
        <v xml:space="preserve"> </v>
      </c>
      <c r="L47" s="9"/>
      <c r="M47" s="17"/>
      <c r="N47" s="12">
        <f t="shared" si="4"/>
        <v>204.99999999999977</v>
      </c>
      <c r="O47" s="9"/>
      <c r="P47" s="15"/>
      <c r="Q47" s="13">
        <f t="shared" si="8"/>
        <v>0.4606741573033703</v>
      </c>
      <c r="R47" s="9"/>
      <c r="S47" s="9"/>
      <c r="V47" s="16">
        <f t="shared" si="5"/>
        <v>323.99999999999977</v>
      </c>
    </row>
    <row r="48" spans="1:22" ht="18.75" x14ac:dyDescent="0.3">
      <c r="A48" s="7">
        <f t="shared" si="6"/>
        <v>0.37499999999999944</v>
      </c>
      <c r="B48" s="7"/>
      <c r="C48" s="7"/>
      <c r="D48" s="7"/>
      <c r="E48" s="8">
        <f t="shared" si="2"/>
        <v>0.47645833333333298</v>
      </c>
      <c r="F48" s="7"/>
      <c r="G48" s="7"/>
      <c r="H48" s="7"/>
      <c r="J48" s="11">
        <f t="shared" si="7"/>
        <v>0.51999999999999957</v>
      </c>
      <c r="K48" s="14" t="str">
        <f t="shared" si="3"/>
        <v xml:space="preserve"> </v>
      </c>
      <c r="L48" s="9"/>
      <c r="M48" s="17"/>
      <c r="N48" s="12">
        <f t="shared" si="4"/>
        <v>192.99999999999977</v>
      </c>
      <c r="O48" s="9"/>
      <c r="P48" s="15"/>
      <c r="Q48" s="13">
        <f t="shared" si="8"/>
        <v>0.43370786516853882</v>
      </c>
      <c r="R48" s="9"/>
      <c r="S48" s="9"/>
      <c r="V48" s="16">
        <f t="shared" si="5"/>
        <v>311.99999999999977</v>
      </c>
    </row>
    <row r="49" spans="1:22" ht="18.75" x14ac:dyDescent="0.3">
      <c r="A49" s="7">
        <f t="shared" si="6"/>
        <v>0.34999999999999942</v>
      </c>
      <c r="B49" s="7"/>
      <c r="C49" s="7"/>
      <c r="D49" s="7"/>
      <c r="E49" s="8">
        <f t="shared" si="2"/>
        <v>0.45791666666666619</v>
      </c>
      <c r="F49" s="7"/>
      <c r="G49" s="7"/>
      <c r="H49" s="7"/>
      <c r="J49" s="11">
        <f t="shared" si="7"/>
        <v>0.49999999999999956</v>
      </c>
      <c r="K49" s="14" t="str">
        <f t="shared" si="3"/>
        <v xml:space="preserve"> </v>
      </c>
      <c r="L49" s="9"/>
      <c r="M49" s="17"/>
      <c r="N49" s="12">
        <f t="shared" si="4"/>
        <v>180.99999999999972</v>
      </c>
      <c r="O49" s="9"/>
      <c r="P49" s="15"/>
      <c r="Q49" s="13">
        <f t="shared" si="8"/>
        <v>0.40674157303370723</v>
      </c>
      <c r="R49" s="9"/>
      <c r="S49" s="9"/>
      <c r="V49" s="16">
        <f t="shared" si="5"/>
        <v>299.99999999999972</v>
      </c>
    </row>
    <row r="50" spans="1:22" ht="18.75" x14ac:dyDescent="0.3">
      <c r="A50" s="7">
        <f t="shared" si="6"/>
        <v>0.3249999999999994</v>
      </c>
      <c r="B50" s="7"/>
      <c r="C50" s="7"/>
      <c r="D50" s="7"/>
      <c r="E50" s="8">
        <f t="shared" si="2"/>
        <v>0.43937499999999957</v>
      </c>
      <c r="F50" s="7"/>
      <c r="G50" s="7"/>
      <c r="H50" s="7"/>
      <c r="J50" s="11">
        <f t="shared" si="7"/>
        <v>0.47999999999999954</v>
      </c>
      <c r="K50" s="14" t="str">
        <f t="shared" si="3"/>
        <v xml:space="preserve"> </v>
      </c>
      <c r="L50" s="9"/>
      <c r="M50" s="17"/>
      <c r="N50" s="12">
        <f t="shared" si="4"/>
        <v>168.99999999999972</v>
      </c>
      <c r="O50" s="9"/>
      <c r="P50" s="15"/>
      <c r="Q50" s="13">
        <f t="shared" si="8"/>
        <v>0.37977528089887574</v>
      </c>
      <c r="R50" s="9"/>
      <c r="S50" s="9"/>
      <c r="V50" s="16">
        <f t="shared" si="5"/>
        <v>287.99999999999972</v>
      </c>
    </row>
    <row r="51" spans="1:22" ht="18.75" x14ac:dyDescent="0.3">
      <c r="A51" s="7">
        <f t="shared" si="6"/>
        <v>0.29999999999999938</v>
      </c>
      <c r="B51" s="7"/>
      <c r="C51" s="7"/>
      <c r="D51" s="7"/>
      <c r="E51" s="8">
        <f t="shared" si="2"/>
        <v>0.42083333333333289</v>
      </c>
      <c r="F51" s="7"/>
      <c r="G51" s="7"/>
      <c r="H51" s="7"/>
      <c r="J51" s="11">
        <f t="shared" si="7"/>
        <v>0.45999999999999952</v>
      </c>
      <c r="K51" s="14" t="str">
        <f t="shared" si="3"/>
        <v xml:space="preserve"> </v>
      </c>
      <c r="L51" s="9"/>
      <c r="M51" s="17"/>
      <c r="N51" s="12">
        <f t="shared" si="4"/>
        <v>156.99999999999972</v>
      </c>
      <c r="O51" s="9"/>
      <c r="P51" s="15"/>
      <c r="Q51" s="13">
        <f t="shared" si="8"/>
        <v>0.35280898876404432</v>
      </c>
      <c r="R51" s="9"/>
      <c r="S51" s="9"/>
      <c r="V51" s="16">
        <f t="shared" si="5"/>
        <v>275.99999999999972</v>
      </c>
    </row>
    <row r="52" spans="1:22" ht="18.75" x14ac:dyDescent="0.3">
      <c r="A52" s="7">
        <f t="shared" si="6"/>
        <v>0.27499999999999936</v>
      </c>
      <c r="B52" s="7"/>
      <c r="C52" s="7"/>
      <c r="D52" s="7"/>
      <c r="E52" s="8">
        <f t="shared" si="2"/>
        <v>0.40229166666666616</v>
      </c>
      <c r="F52" s="7"/>
      <c r="G52" s="7"/>
      <c r="H52" s="7"/>
      <c r="J52" s="11">
        <f t="shared" si="7"/>
        <v>0.4399999999999995</v>
      </c>
      <c r="K52" s="14" t="str">
        <f t="shared" si="3"/>
        <v xml:space="preserve"> </v>
      </c>
      <c r="L52" s="9"/>
      <c r="M52" s="17"/>
      <c r="N52" s="12">
        <f t="shared" si="4"/>
        <v>144.99999999999972</v>
      </c>
      <c r="O52" s="9"/>
      <c r="P52" s="15"/>
      <c r="Q52" s="13">
        <f t="shared" si="8"/>
        <v>0.32584269662921284</v>
      </c>
      <c r="R52" s="9"/>
      <c r="S52" s="9"/>
      <c r="V52" s="16">
        <f t="shared" si="5"/>
        <v>263.99999999999972</v>
      </c>
    </row>
    <row r="53" spans="1:22" ht="18.75" x14ac:dyDescent="0.3">
      <c r="A53" s="7">
        <f t="shared" si="6"/>
        <v>0.24999999999999936</v>
      </c>
      <c r="B53" s="7"/>
      <c r="C53" s="7"/>
      <c r="D53" s="7"/>
      <c r="E53" s="8">
        <f t="shared" si="2"/>
        <v>0.38374999999999954</v>
      </c>
      <c r="F53" s="7"/>
      <c r="G53" s="7"/>
      <c r="H53" s="7"/>
      <c r="J53" s="11">
        <f t="shared" si="7"/>
        <v>0.41999999999999948</v>
      </c>
      <c r="K53" s="14" t="str">
        <f t="shared" si="3"/>
        <v xml:space="preserve"> </v>
      </c>
      <c r="L53" s="9"/>
      <c r="M53" s="17"/>
      <c r="N53" s="12">
        <f t="shared" si="4"/>
        <v>132.99999999999969</v>
      </c>
      <c r="O53" s="9"/>
      <c r="P53" s="15"/>
      <c r="Q53" s="13">
        <f t="shared" si="8"/>
        <v>0.2988764044943813</v>
      </c>
      <c r="R53" s="9"/>
      <c r="S53" s="9"/>
      <c r="V53" s="16">
        <f t="shared" si="5"/>
        <v>251.99999999999969</v>
      </c>
    </row>
    <row r="54" spans="1:22" ht="18.75" x14ac:dyDescent="0.3">
      <c r="A54" s="7">
        <f t="shared" si="6"/>
        <v>0.22499999999999937</v>
      </c>
      <c r="B54" s="7"/>
      <c r="C54" s="7"/>
      <c r="D54" s="7"/>
      <c r="E54" s="8">
        <f t="shared" si="2"/>
        <v>0.36520833333333286</v>
      </c>
      <c r="F54" s="7"/>
      <c r="G54" s="7"/>
      <c r="H54" s="7"/>
      <c r="J54" s="11">
        <f t="shared" si="7"/>
        <v>0.39999999999999947</v>
      </c>
      <c r="K54" s="14" t="str">
        <f t="shared" si="3"/>
        <v xml:space="preserve"> </v>
      </c>
      <c r="L54" s="9"/>
      <c r="M54" s="17"/>
      <c r="N54" s="12">
        <f t="shared" si="4"/>
        <v>120.99999999999969</v>
      </c>
      <c r="O54" s="9"/>
      <c r="P54" s="15"/>
      <c r="Q54" s="13">
        <f t="shared" si="8"/>
        <v>0.27191011235954987</v>
      </c>
      <c r="R54" s="9"/>
      <c r="S54" s="9"/>
      <c r="V54" s="16">
        <f t="shared" si="5"/>
        <v>239.99999999999969</v>
      </c>
    </row>
    <row r="55" spans="1:22" ht="18.75" x14ac:dyDescent="0.3">
      <c r="A55" s="7">
        <f t="shared" si="6"/>
        <v>0.19999999999999937</v>
      </c>
      <c r="B55" s="7"/>
      <c r="C55" s="7"/>
      <c r="D55" s="7"/>
      <c r="E55" s="8">
        <f t="shared" si="2"/>
        <v>0.34666666666666623</v>
      </c>
      <c r="F55" s="7"/>
      <c r="G55" s="7"/>
      <c r="H55" s="7"/>
      <c r="J55" s="11">
        <f t="shared" si="7"/>
        <v>0.37999999999999945</v>
      </c>
      <c r="K55" s="14" t="str">
        <f t="shared" si="3"/>
        <v xml:space="preserve"> </v>
      </c>
      <c r="L55" s="9"/>
      <c r="M55" s="17"/>
      <c r="N55" s="12">
        <f t="shared" si="4"/>
        <v>108.99999999999966</v>
      </c>
      <c r="O55" s="9"/>
      <c r="P55" s="15"/>
      <c r="Q55" s="13">
        <f t="shared" si="8"/>
        <v>0.24494382022471833</v>
      </c>
      <c r="R55" s="9"/>
      <c r="S55" s="9"/>
      <c r="V55" s="16">
        <f t="shared" si="5"/>
        <v>227.99999999999966</v>
      </c>
    </row>
    <row r="56" spans="1:22" ht="18.75" x14ac:dyDescent="0.3">
      <c r="A56" s="7">
        <f t="shared" si="6"/>
        <v>0.17499999999999938</v>
      </c>
      <c r="B56" s="7"/>
      <c r="C56" s="7"/>
      <c r="D56" s="7"/>
      <c r="E56" s="8">
        <f t="shared" si="2"/>
        <v>0.32812499999999956</v>
      </c>
      <c r="F56" s="7"/>
      <c r="G56" s="7"/>
      <c r="H56" s="7"/>
      <c r="J56" s="11">
        <f t="shared" si="7"/>
        <v>0.35999999999999943</v>
      </c>
      <c r="K56" s="14" t="str">
        <f t="shared" si="3"/>
        <v xml:space="preserve"> </v>
      </c>
      <c r="L56" s="9"/>
      <c r="M56" s="17"/>
      <c r="N56" s="12">
        <f t="shared" si="4"/>
        <v>96.999999999999659</v>
      </c>
      <c r="O56" s="9"/>
      <c r="P56" s="15"/>
      <c r="Q56" s="13">
        <f t="shared" si="8"/>
        <v>0.21797752808988688</v>
      </c>
      <c r="R56" s="9"/>
      <c r="S56" s="9"/>
      <c r="V56" s="16">
        <f t="shared" si="5"/>
        <v>215.99999999999966</v>
      </c>
    </row>
    <row r="57" spans="1:22" ht="18.75" x14ac:dyDescent="0.3">
      <c r="A57" s="7">
        <f t="shared" si="6"/>
        <v>0.14999999999999938</v>
      </c>
      <c r="B57" s="7"/>
      <c r="C57" s="7"/>
      <c r="D57" s="7"/>
      <c r="E57" s="8">
        <f t="shared" si="2"/>
        <v>0.30958333333333288</v>
      </c>
      <c r="F57" s="7"/>
      <c r="G57" s="7"/>
      <c r="H57" s="7"/>
      <c r="J57" s="11">
        <f t="shared" si="7"/>
        <v>0.33999999999999941</v>
      </c>
      <c r="K57" s="14" t="str">
        <f t="shared" si="3"/>
        <v xml:space="preserve"> </v>
      </c>
      <c r="L57" s="9"/>
      <c r="M57" s="17"/>
      <c r="N57" s="12">
        <f t="shared" si="4"/>
        <v>84.999999999999659</v>
      </c>
      <c r="O57" s="9"/>
      <c r="P57" s="15"/>
      <c r="Q57" s="13">
        <f t="shared" si="8"/>
        <v>0.19101123595505543</v>
      </c>
      <c r="R57" s="9"/>
      <c r="S57" s="9"/>
      <c r="V57" s="16">
        <f t="shared" si="5"/>
        <v>203.99999999999966</v>
      </c>
    </row>
    <row r="58" spans="1:22" ht="18.75" x14ac:dyDescent="0.3">
      <c r="A58" s="7">
        <f t="shared" si="6"/>
        <v>0.12499999999999939</v>
      </c>
      <c r="B58" s="7"/>
      <c r="C58" s="7"/>
      <c r="D58" s="7"/>
      <c r="E58" s="8">
        <f t="shared" si="2"/>
        <v>0.2910416666666662</v>
      </c>
      <c r="F58" s="7"/>
      <c r="G58" s="7"/>
      <c r="H58" s="7"/>
      <c r="J58" s="11">
        <f t="shared" si="7"/>
        <v>0.3199999999999994</v>
      </c>
      <c r="K58" s="14" t="str">
        <f t="shared" si="3"/>
        <v xml:space="preserve"> </v>
      </c>
      <c r="L58" s="9"/>
      <c r="M58" s="17"/>
      <c r="N58" s="12">
        <f t="shared" si="4"/>
        <v>72.999999999999631</v>
      </c>
      <c r="O58" s="9"/>
      <c r="P58" s="15"/>
      <c r="Q58" s="13">
        <f t="shared" si="8"/>
        <v>0.16404494382022389</v>
      </c>
      <c r="R58" s="9"/>
      <c r="S58" s="9"/>
      <c r="V58" s="16">
        <f t="shared" si="5"/>
        <v>191.99999999999963</v>
      </c>
    </row>
    <row r="59" spans="1:22" ht="18.75" x14ac:dyDescent="0.3">
      <c r="A59" s="7">
        <f t="shared" si="6"/>
        <v>9.9999999999999395E-2</v>
      </c>
      <c r="B59" s="6"/>
      <c r="C59" s="6"/>
      <c r="D59" s="6"/>
      <c r="E59" s="8">
        <f t="shared" si="2"/>
        <v>0.27249999999999952</v>
      </c>
      <c r="F59" s="6"/>
      <c r="G59" s="6"/>
      <c r="H59" s="6"/>
      <c r="J59" s="11">
        <f t="shared" si="7"/>
        <v>0.29999999999999938</v>
      </c>
      <c r="K59" s="14" t="str">
        <f t="shared" si="3"/>
        <v xml:space="preserve"> </v>
      </c>
      <c r="L59" s="9"/>
      <c r="M59" s="17"/>
      <c r="N59" s="12">
        <f t="shared" si="4"/>
        <v>60.999999999999631</v>
      </c>
      <c r="O59" s="9"/>
      <c r="P59" s="15"/>
      <c r="Q59" s="13">
        <f t="shared" si="8"/>
        <v>0.13707865168539243</v>
      </c>
      <c r="R59" s="9"/>
      <c r="S59" s="9"/>
      <c r="V59" s="16">
        <f t="shared" si="5"/>
        <v>179.99999999999963</v>
      </c>
    </row>
    <row r="60" spans="1:22" ht="18.75" x14ac:dyDescent="0.3">
      <c r="A60" s="7">
        <f t="shared" si="6"/>
        <v>7.49999999999994E-2</v>
      </c>
      <c r="B60" s="6"/>
      <c r="C60" s="6"/>
      <c r="D60" s="6"/>
      <c r="E60" s="8">
        <f t="shared" si="2"/>
        <v>0.2539583333333329</v>
      </c>
      <c r="F60" s="6"/>
      <c r="G60" s="6"/>
      <c r="H60" s="6"/>
      <c r="J60" s="11">
        <f t="shared" si="7"/>
        <v>0.27999999999999936</v>
      </c>
      <c r="K60" s="14" t="str">
        <f t="shared" si="3"/>
        <v xml:space="preserve"> </v>
      </c>
      <c r="L60" s="9"/>
      <c r="M60" s="17"/>
      <c r="N60" s="12">
        <f t="shared" si="4"/>
        <v>48.999999999999602</v>
      </c>
      <c r="O60" s="9"/>
      <c r="P60" s="15"/>
      <c r="Q60" s="13">
        <f t="shared" si="8"/>
        <v>0.11011235955056091</v>
      </c>
      <c r="R60" s="9"/>
      <c r="S60" s="9"/>
      <c r="V60" s="16">
        <f t="shared" si="5"/>
        <v>167.9999999999996</v>
      </c>
    </row>
    <row r="61" spans="1:22" ht="18.75" x14ac:dyDescent="0.3">
      <c r="A61" s="7">
        <f t="shared" si="6"/>
        <v>4.9999999999999399E-2</v>
      </c>
      <c r="B61" s="6"/>
      <c r="C61" s="6"/>
      <c r="D61" s="6"/>
      <c r="E61" s="8">
        <f t="shared" si="2"/>
        <v>0.23541666666666622</v>
      </c>
      <c r="F61" s="6"/>
      <c r="G61" s="6"/>
      <c r="H61" s="6"/>
      <c r="J61" s="11">
        <f t="shared" si="7"/>
        <v>0.25999999999999934</v>
      </c>
      <c r="K61" s="14" t="str">
        <f t="shared" si="3"/>
        <v xml:space="preserve"> </v>
      </c>
      <c r="L61" s="9"/>
      <c r="M61" s="17"/>
      <c r="N61" s="12">
        <f t="shared" si="4"/>
        <v>36.999999999999602</v>
      </c>
      <c r="O61" s="9"/>
      <c r="P61" s="15"/>
      <c r="Q61" s="13">
        <f t="shared" si="8"/>
        <v>8.3146067415729441E-2</v>
      </c>
      <c r="R61" s="9"/>
      <c r="S61" s="9"/>
      <c r="V61" s="16">
        <f t="shared" si="5"/>
        <v>155.9999999999996</v>
      </c>
    </row>
    <row r="62" spans="1:22" ht="18.75" x14ac:dyDescent="0.3">
      <c r="A62" s="7">
        <f t="shared" si="6"/>
        <v>2.4999999999999398E-2</v>
      </c>
      <c r="B62" s="6"/>
      <c r="C62" s="6"/>
      <c r="D62" s="6"/>
      <c r="E62" s="8">
        <f t="shared" si="2"/>
        <v>0.21687499999999954</v>
      </c>
      <c r="F62" s="6"/>
      <c r="G62" s="6"/>
      <c r="H62" s="6"/>
      <c r="J62" s="11">
        <f t="shared" si="7"/>
        <v>0.23999999999999935</v>
      </c>
      <c r="K62" s="14" t="str">
        <f t="shared" si="3"/>
        <v xml:space="preserve"> </v>
      </c>
      <c r="L62" s="9"/>
      <c r="M62" s="17"/>
      <c r="N62" s="12">
        <f t="shared" si="4"/>
        <v>24.999999999999602</v>
      </c>
      <c r="O62" s="9"/>
      <c r="P62" s="15"/>
      <c r="Q62" s="13">
        <f t="shared" si="8"/>
        <v>5.617977528089798E-2</v>
      </c>
      <c r="R62" s="9"/>
      <c r="S62" s="9"/>
      <c r="V62" s="16">
        <f t="shared" si="5"/>
        <v>143.9999999999996</v>
      </c>
    </row>
    <row r="63" spans="1:22" ht="18.75" x14ac:dyDescent="0.3">
      <c r="A63" s="7">
        <v>0</v>
      </c>
      <c r="B63" s="6"/>
      <c r="C63" s="6"/>
      <c r="D63" s="6"/>
      <c r="E63" s="8">
        <f t="shared" si="2"/>
        <v>0.19833333333333333</v>
      </c>
      <c r="F63" s="6"/>
      <c r="G63" s="6"/>
      <c r="H63" s="6"/>
      <c r="J63" s="11">
        <f t="shared" si="7"/>
        <v>0.21999999999999936</v>
      </c>
      <c r="K63" s="14" t="str">
        <f t="shared" si="3"/>
        <v xml:space="preserve"> </v>
      </c>
      <c r="L63" s="9"/>
      <c r="M63" s="17"/>
      <c r="N63" s="12">
        <f t="shared" si="4"/>
        <v>12.999999999999631</v>
      </c>
      <c r="O63" s="9"/>
      <c r="P63" s="15"/>
      <c r="Q63" s="13">
        <f t="shared" si="8"/>
        <v>2.9213483146066584E-2</v>
      </c>
      <c r="R63" s="9"/>
      <c r="S63" s="9"/>
      <c r="V63" s="16">
        <f t="shared" si="5"/>
        <v>131.99999999999963</v>
      </c>
    </row>
    <row r="64" spans="1:22" ht="18.75" x14ac:dyDescent="0.3">
      <c r="J64" s="11">
        <f t="shared" si="7"/>
        <v>0.19999999999999937</v>
      </c>
      <c r="K64" s="14" t="str">
        <f t="shared" si="3"/>
        <v xml:space="preserve"> </v>
      </c>
      <c r="L64" s="9"/>
      <c r="M64" s="17"/>
      <c r="N64" s="12">
        <f t="shared" si="4"/>
        <v>0.99999999999963052</v>
      </c>
      <c r="O64" s="9"/>
      <c r="P64" s="15"/>
      <c r="Q64" s="13">
        <f t="shared" si="8"/>
        <v>2.2471910112351248E-3</v>
      </c>
      <c r="R64" s="9"/>
      <c r="S64" s="9"/>
      <c r="V64" s="16">
        <f t="shared" si="5"/>
        <v>119.99999999999963</v>
      </c>
    </row>
    <row r="110" spans="7:11" x14ac:dyDescent="0.25">
      <c r="G110" s="1"/>
      <c r="K110">
        <f t="shared" ref="K110" si="9">A110*600</f>
        <v>0</v>
      </c>
    </row>
    <row r="111" spans="7:11" x14ac:dyDescent="0.25">
      <c r="G111" s="1"/>
    </row>
    <row r="112" spans="7:11" x14ac:dyDescent="0.25">
      <c r="G112" s="1"/>
    </row>
    <row r="113" spans="7:7" x14ac:dyDescent="0.25">
      <c r="G113" s="1"/>
    </row>
    <row r="114" spans="7:7" x14ac:dyDescent="0.25">
      <c r="G114" s="1"/>
    </row>
    <row r="115" spans="7:7" x14ac:dyDescent="0.25">
      <c r="G115" s="1"/>
    </row>
    <row r="116" spans="7:7" x14ac:dyDescent="0.25">
      <c r="G116" s="1"/>
    </row>
    <row r="117" spans="7:7" x14ac:dyDescent="0.25">
      <c r="G117" s="1"/>
    </row>
    <row r="118" spans="7:7" x14ac:dyDescent="0.25">
      <c r="G118" s="1"/>
    </row>
    <row r="119" spans="7:7" x14ac:dyDescent="0.25">
      <c r="G119" s="1"/>
    </row>
    <row r="120" spans="7:7" x14ac:dyDescent="0.25">
      <c r="G120" s="1"/>
    </row>
    <row r="121" spans="7:7" x14ac:dyDescent="0.25">
      <c r="G121" s="1"/>
    </row>
    <row r="122" spans="7:7" x14ac:dyDescent="0.25">
      <c r="G122" s="1"/>
    </row>
    <row r="123" spans="7:7" x14ac:dyDescent="0.25">
      <c r="G123" s="1"/>
    </row>
    <row r="124" spans="7:7" x14ac:dyDescent="0.25">
      <c r="G124" s="1"/>
    </row>
    <row r="125" spans="7:7" x14ac:dyDescent="0.25">
      <c r="G125" s="1"/>
    </row>
    <row r="126" spans="7:7" x14ac:dyDescent="0.25">
      <c r="G126" s="1"/>
    </row>
    <row r="127" spans="7:7" x14ac:dyDescent="0.25">
      <c r="G127" s="1"/>
    </row>
    <row r="128" spans="7:7" x14ac:dyDescent="0.25">
      <c r="G128" s="1"/>
    </row>
    <row r="129" spans="7:7" x14ac:dyDescent="0.25">
      <c r="G129" s="1"/>
    </row>
    <row r="130" spans="7:7" x14ac:dyDescent="0.25">
      <c r="G130" s="1"/>
    </row>
    <row r="131" spans="7:7" x14ac:dyDescent="0.25">
      <c r="G131" s="1"/>
    </row>
    <row r="132" spans="7:7" x14ac:dyDescent="0.25">
      <c r="G132" s="1"/>
    </row>
    <row r="133" spans="7:7" x14ac:dyDescent="0.25">
      <c r="G133" s="1"/>
    </row>
    <row r="134" spans="7:7" x14ac:dyDescent="0.25">
      <c r="G134" s="1"/>
    </row>
    <row r="135" spans="7:7" x14ac:dyDescent="0.25">
      <c r="G135" s="1"/>
    </row>
    <row r="136" spans="7:7" x14ac:dyDescent="0.25">
      <c r="G136" s="1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64DD8E3EB7C349B10FE7AF017EF112" ma:contentTypeVersion="11" ma:contentTypeDescription="Create a new document." ma:contentTypeScope="" ma:versionID="d51c298fa7ae62d8e174da7555596232">
  <xsd:schema xmlns:xsd="http://www.w3.org/2001/XMLSchema" xmlns:xs="http://www.w3.org/2001/XMLSchema" xmlns:p="http://schemas.microsoft.com/office/2006/metadata/properties" xmlns:ns3="fbc9e064-a030-44e2-97ca-f3d67c0364bb" targetNamespace="http://schemas.microsoft.com/office/2006/metadata/properties" ma:root="true" ma:fieldsID="b622eadebf6233c1bab96e06c38ea616" ns3:_="">
    <xsd:import namespace="fbc9e064-a030-44e2-97ca-f3d67c0364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9e064-a030-44e2-97ca-f3d67c0364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EAF258-7141-4AC0-915D-883BF9167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9e064-a030-44e2-97ca-f3d67c0364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8DAA68-494C-4826-B8AF-208D53A066FB}">
  <ds:schemaRefs>
    <ds:schemaRef ds:uri="http://purl.org/dc/terms/"/>
    <ds:schemaRef ds:uri="http://purl.org/dc/dcmitype/"/>
    <ds:schemaRef ds:uri="fbc9e064-a030-44e2-97ca-f3d67c0364bb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B57D15-B338-4C63-AB50-528F8712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USC - Marshall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Perner, Lars</dc:creator>
  <cp:lastModifiedBy>Perner, Lars</cp:lastModifiedBy>
  <dcterms:created xsi:type="dcterms:W3CDTF">2019-03-14T19:46:18Z</dcterms:created>
  <dcterms:modified xsi:type="dcterms:W3CDTF">2022-04-22T23:58:25Z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0x0101000F64DD8E3EB7C349B10FE7AF017EF112</vt:lpwstr>
  </property>
</Properties>
</file>